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20" windowWidth="19440" windowHeight="9480"/>
  </bookViews>
  <sheets>
    <sheet name="Бюджет" sheetId="1" r:id="rId1"/>
    <sheet name="Лист1" sheetId="2" r:id="rId2"/>
  </sheets>
  <definedNames>
    <definedName name="APPT" localSheetId="0">Бюджет!#REF!</definedName>
    <definedName name="FIO" localSheetId="0">Бюджет!#REF!</definedName>
    <definedName name="LAST_CELL" localSheetId="0">Бюджет!#REF!</definedName>
    <definedName name="SIGN" localSheetId="0">Бюджет!#REF!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/>
  <c r="H25"/>
  <c r="I25"/>
  <c r="J25"/>
  <c r="K25"/>
  <c r="L25"/>
  <c r="G25"/>
  <c r="H16"/>
  <c r="I16"/>
  <c r="J16"/>
  <c r="K16"/>
  <c r="L16"/>
  <c r="G16"/>
  <c r="F16" s="1"/>
  <c r="H15"/>
  <c r="I15"/>
  <c r="J15"/>
  <c r="K15"/>
  <c r="L15"/>
  <c r="F15" l="1"/>
  <c r="G26"/>
  <c r="F28"/>
  <c r="F27"/>
  <c r="H26"/>
  <c r="I26"/>
  <c r="J26"/>
  <c r="K26"/>
  <c r="L26"/>
  <c r="F26" l="1"/>
  <c r="I14"/>
  <c r="H14"/>
  <c r="J14" l="1"/>
  <c r="K14"/>
  <c r="L14"/>
  <c r="G14"/>
  <c r="F54"/>
  <c r="F53"/>
  <c r="L52"/>
  <c r="K52"/>
  <c r="J52"/>
  <c r="I52"/>
  <c r="H52"/>
  <c r="G52"/>
  <c r="L51"/>
  <c r="K51"/>
  <c r="J51"/>
  <c r="I51"/>
  <c r="H51"/>
  <c r="G51"/>
  <c r="L50"/>
  <c r="K50"/>
  <c r="K49" s="1"/>
  <c r="J50"/>
  <c r="J49" s="1"/>
  <c r="I50"/>
  <c r="I49" s="1"/>
  <c r="H50"/>
  <c r="H49" s="1"/>
  <c r="G50"/>
  <c r="G49" s="1"/>
  <c r="F48"/>
  <c r="L47"/>
  <c r="K47"/>
  <c r="K43" s="1"/>
  <c r="J47"/>
  <c r="J43" s="1"/>
  <c r="I47"/>
  <c r="I43" s="1"/>
  <c r="H47"/>
  <c r="H43" s="1"/>
  <c r="G47"/>
  <c r="L44"/>
  <c r="K44"/>
  <c r="J44"/>
  <c r="I44"/>
  <c r="H44"/>
  <c r="L43"/>
  <c r="F42"/>
  <c r="L41"/>
  <c r="K41"/>
  <c r="J41"/>
  <c r="I41"/>
  <c r="H41"/>
  <c r="G41"/>
  <c r="L39"/>
  <c r="K39"/>
  <c r="J39"/>
  <c r="I39"/>
  <c r="H39"/>
  <c r="G39"/>
  <c r="L38"/>
  <c r="K38"/>
  <c r="J38"/>
  <c r="I38"/>
  <c r="H38"/>
  <c r="G38"/>
  <c r="F36"/>
  <c r="L35"/>
  <c r="K35"/>
  <c r="J35"/>
  <c r="I35"/>
  <c r="H35"/>
  <c r="G35"/>
  <c r="F34"/>
  <c r="L33"/>
  <c r="K33"/>
  <c r="J33"/>
  <c r="I33"/>
  <c r="H33"/>
  <c r="G33"/>
  <c r="F32"/>
  <c r="L31"/>
  <c r="K31"/>
  <c r="J31"/>
  <c r="I31"/>
  <c r="H31"/>
  <c r="G31"/>
  <c r="L30"/>
  <c r="K30"/>
  <c r="J30"/>
  <c r="I30"/>
  <c r="H30"/>
  <c r="G30"/>
  <c r="K24"/>
  <c r="J24"/>
  <c r="I24"/>
  <c r="H24"/>
  <c r="L24"/>
  <c r="F23"/>
  <c r="F22"/>
  <c r="L21"/>
  <c r="K21"/>
  <c r="J21"/>
  <c r="L20"/>
  <c r="K20"/>
  <c r="J20"/>
  <c r="I20"/>
  <c r="H20"/>
  <c r="G20"/>
  <c r="L19"/>
  <c r="L18" s="1"/>
  <c r="K19"/>
  <c r="K18" s="1"/>
  <c r="J19"/>
  <c r="J18" s="1"/>
  <c r="I19"/>
  <c r="I18" s="1"/>
  <c r="H19"/>
  <c r="H18" s="1"/>
  <c r="G19"/>
  <c r="L49" l="1"/>
  <c r="F49" s="1"/>
  <c r="F14"/>
  <c r="L29"/>
  <c r="H29"/>
  <c r="J29"/>
  <c r="F38"/>
  <c r="I37"/>
  <c r="K37"/>
  <c r="F25"/>
  <c r="H37"/>
  <c r="J37"/>
  <c r="L37"/>
  <c r="F41"/>
  <c r="F44"/>
  <c r="F47"/>
  <c r="F52"/>
  <c r="F19"/>
  <c r="G18"/>
  <c r="F21"/>
  <c r="F51"/>
  <c r="F30"/>
  <c r="F33"/>
  <c r="I29"/>
  <c r="K29"/>
  <c r="F20"/>
  <c r="G24"/>
  <c r="F24" s="1"/>
  <c r="G29"/>
  <c r="F31"/>
  <c r="F35"/>
  <c r="F43"/>
  <c r="F50"/>
  <c r="F18" l="1"/>
  <c r="F37"/>
  <c r="F29"/>
</calcChain>
</file>

<file path=xl/sharedStrings.xml><?xml version="1.0" encoding="utf-8"?>
<sst xmlns="http://schemas.openxmlformats.org/spreadsheetml/2006/main" count="124" uniqueCount="76">
  <si>
    <t>ФИНАНСОВОЕ ОБЕСПЕЧЕНИЕ</t>
  </si>
  <si>
    <t>муниципальной программы</t>
  </si>
  <si>
    <t>"Развитие социальной политики в городе Димитровграде Ульяновской области"</t>
  </si>
  <si>
    <t>№</t>
  </si>
  <si>
    <t>Наименование муниципальной программы, структурного элемента, мероприятия</t>
  </si>
  <si>
    <t>Ответственные исполнители мероприятия</t>
  </si>
  <si>
    <t>Источник финансирования обеспечения реализации муниципальной программы, структурного элемента, мероприятия</t>
  </si>
  <si>
    <t>Код целевой статьи расходов</t>
  </si>
  <si>
    <t>Объем финансового обеспечения реализации муниципальной программы, структурного элемента, мероприятия по годам, тыс.руб.</t>
  </si>
  <si>
    <t>всего</t>
  </si>
  <si>
    <t>1.</t>
  </si>
  <si>
    <t>Муниципальная программа "Развитие социальной политики в городе Димитровграде Ульяновской области"</t>
  </si>
  <si>
    <t>Администрация города,            Управление образования</t>
  </si>
  <si>
    <t>Всего, в том числе:</t>
  </si>
  <si>
    <t>66 0 00 00000</t>
  </si>
  <si>
    <t xml:space="preserve">бюджетные ассигнования бюджета города Димитровграда Ульяновской области (далее - бюджет города)
</t>
  </si>
  <si>
    <t xml:space="preserve">бюджетные ассигнования областного бюджета Ульяновской области (далее - областной бюджет)
</t>
  </si>
  <si>
    <t>2.</t>
  </si>
  <si>
    <t>Региональный проект «Содействие субъектам Российской Федерации в реализации полномочий по оказанию государственной поддержки гражданам в обеспечении жильём и оплате жилищно-коммунальных услуг»</t>
  </si>
  <si>
    <t xml:space="preserve">Администрация города          </t>
  </si>
  <si>
    <t>66 2 01 00000</t>
  </si>
  <si>
    <t>бюджет города</t>
  </si>
  <si>
    <t>областной бюджет</t>
  </si>
  <si>
    <t>2.1.</t>
  </si>
  <si>
    <t>Реализация мероприятий по обеспечению жильём молодых семей</t>
  </si>
  <si>
    <t>66 2 01 L4970</t>
  </si>
  <si>
    <t>Структурные элементы, не входящие в направления (подпрограммы) муниципальной программы</t>
  </si>
  <si>
    <t>3.</t>
  </si>
  <si>
    <t>Комплекс процессных мероприятий «Обеспечение реализации муниципальной программы»</t>
  </si>
  <si>
    <t>66 4 01 00000</t>
  </si>
  <si>
    <t>3.1.</t>
  </si>
  <si>
    <t>Обеспечение деятельности казенных учреждений города Димитровграда Ульяновской области, обеспечение сбалансированности бюджетов муниципальных образований</t>
  </si>
  <si>
    <t>4.</t>
  </si>
  <si>
    <t>Комплекс процессных мероприятий «Предоставление мер социальной поддержки детям-сиротам, лицам из их числа, гражданам, принявшим на воспитание детей-сирот»</t>
  </si>
  <si>
    <t>Администрация города</t>
  </si>
  <si>
    <t>66 4 02 00000</t>
  </si>
  <si>
    <t>4.1.</t>
  </si>
  <si>
    <t>Осуществление ежемесячной денежной выплаты на обеспечение проезда детей-сирот и детей, оставшихся без попечения родителей, а также лиц из числа детей-сирот и детей, оставшихся без попечения родителей, обучающихся в муниципальных образовательных организациях, на городском, пригородном, в сельской местности на внутрирайонном транспорте (кроме такси), а также проезда один раз в год к месту жительства и обратно к месту обучения</t>
  </si>
  <si>
    <t>66 4 02 71040</t>
  </si>
  <si>
    <t>4.2.</t>
  </si>
  <si>
    <t>Осуществление ежемесячной выплаты на содержание ребёнка в семье опекуна (попечителя) и приёмной семье, а также осуществление выплаты приёмным родителям причитающегося им вознаграждения</t>
  </si>
  <si>
    <t>66 4 02 71050</t>
  </si>
  <si>
    <t>4.3.</t>
  </si>
  <si>
    <t>Опека и попечительство в отношении несовершеннолетних</t>
  </si>
  <si>
    <t>66 4 02 71060</t>
  </si>
  <si>
    <t>5.</t>
  </si>
  <si>
    <t>Комплекс процессных мероприятий «Реализация мероприятий по социальной поддержке граждан»</t>
  </si>
  <si>
    <t>Администрация города, Управление образования</t>
  </si>
  <si>
    <t>66 4 03 00000</t>
  </si>
  <si>
    <t>5.1.</t>
  </si>
  <si>
    <t>Положение о муниципальных наградах города Димитровграда Ульяновской области</t>
  </si>
  <si>
    <t>66 4 03 00502</t>
  </si>
  <si>
    <t>5.2.</t>
  </si>
  <si>
    <t>Комплекс мер по социальной поддержке отдельных категорий граждан города Димитровграда Ульяновской области</t>
  </si>
  <si>
    <t xml:space="preserve">Администрация города, Управление образования       </t>
  </si>
  <si>
    <t>66 4 03 00700</t>
  </si>
  <si>
    <t>6.</t>
  </si>
  <si>
    <t>Комплекс процессных мероприятий «Стимулирование и поддержка деятельности некоммерческих организаций на территории города Димитровграда Ульяновской области»</t>
  </si>
  <si>
    <t>66 4 04 00000</t>
  </si>
  <si>
    <t>6.1.</t>
  </si>
  <si>
    <t>Субсидии некоммерческим организациям, не являющимися государственными (муниципальными) учреждениями, осуществляющим территориальное общественное самоуправление в границах территории, установленной решением Городской Думы города Димитровграда Ульяновской области, на финансовое обеспечение (возмещение) затрат, связанных с созданием и осуществлением основных направлений деятельности территориального общественного самоуправления, определенных уставом территориального общественного самоуправления</t>
  </si>
  <si>
    <t>66 4 04 00204</t>
  </si>
  <si>
    <t>7.</t>
  </si>
  <si>
    <t>Комплекс процессных мероприятий «Развитие жилищного строительства»</t>
  </si>
  <si>
    <t>66 4 05 00000</t>
  </si>
  <si>
    <t>7.1.</t>
  </si>
  <si>
    <t>Предоставление работникам муниципальных учреждений, в отношении которых функции и полномочия учредителя осуществляют органы местного самоуправления муниципальных образований Ульяновской области, единовременных выплат на приобретение жилых помещений с привлечением средств ипотечных кредитов</t>
  </si>
  <si>
    <t>66 4 05 S0260</t>
  </si>
  <si>
    <t>66 4 04 00203</t>
  </si>
  <si>
    <t>6.2.</t>
  </si>
  <si>
    <t xml:space="preserve">66 4 01 00199 </t>
  </si>
  <si>
    <t>66 4 01 72110</t>
  </si>
  <si>
    <t>Предоставление субсидии социально ориентированным некоммерческим организациям города Димитровграда Ульяновской области</t>
  </si>
  <si>
    <t>«ПРИЛОЖЕНИЕ № 3
к постановлению Администрации города
от  22.11.2024  №4654
"ПРИЛОЖЕНИЕ  № 3
к муниципальной программе</t>
  </si>
  <si>
    <t>».</t>
  </si>
  <si>
    <t>ПРИЛОЖЕНИЕ № 2
к постановлению Администрации города
от 15.05.2025 № 1294
"ПРИЛОЖЕНИЕ  № 3
к муниципальной программе</t>
  </si>
</sst>
</file>

<file path=xl/styles.xml><?xml version="1.0" encoding="utf-8"?>
<styleSheet xmlns="http://schemas.openxmlformats.org/spreadsheetml/2006/main">
  <numFmts count="3">
    <numFmt numFmtId="164" formatCode="dd/mm/yyyy\ hh:mm"/>
    <numFmt numFmtId="165" formatCode="#\ ##0.00000_ "/>
    <numFmt numFmtId="166" formatCode="0.00000_ "/>
  </numFmts>
  <fonts count="13">
    <font>
      <sz val="10"/>
      <name val="Arial"/>
    </font>
    <font>
      <sz val="12"/>
      <name val="Arial"/>
    </font>
    <font>
      <sz val="11"/>
      <name val="Times New Roman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8.5"/>
      <name val="MS Sans Serif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1"/>
      <name val="Times New Roman"/>
      <family val="1"/>
      <charset val="204"/>
    </font>
    <font>
      <sz val="10.5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Fill="1"/>
    <xf numFmtId="0" fontId="0" fillId="0" borderId="0" xfId="0" applyFill="1"/>
    <xf numFmtId="165" fontId="0" fillId="0" borderId="0" xfId="0" applyNumberFormat="1" applyFill="1"/>
    <xf numFmtId="165" fontId="2" fillId="0" borderId="0" xfId="0" applyNumberFormat="1" applyFont="1" applyFill="1" applyBorder="1" applyAlignment="1">
      <alignment horizontal="center" vertical="top"/>
    </xf>
    <xf numFmtId="0" fontId="0" fillId="0" borderId="0" xfId="0" applyFill="1" applyBorder="1"/>
    <xf numFmtId="0" fontId="0" fillId="2" borderId="0" xfId="0" applyFill="1"/>
    <xf numFmtId="165" fontId="0" fillId="2" borderId="0" xfId="0" applyNumberFormat="1" applyFill="1"/>
    <xf numFmtId="0" fontId="3" fillId="3" borderId="0" xfId="0" applyFont="1" applyFill="1" applyBorder="1" applyAlignment="1" applyProtection="1">
      <alignment horizontal="left"/>
    </xf>
    <xf numFmtId="0" fontId="3" fillId="3" borderId="0" xfId="0" applyFont="1" applyFill="1" applyBorder="1" applyAlignment="1" applyProtection="1">
      <alignment horizontal="center"/>
    </xf>
    <xf numFmtId="164" fontId="3" fillId="3" borderId="0" xfId="0" applyNumberFormat="1" applyFont="1" applyFill="1" applyBorder="1" applyAlignment="1" applyProtection="1">
      <alignment horizontal="center"/>
    </xf>
    <xf numFmtId="0" fontId="4" fillId="3" borderId="0" xfId="0" applyFont="1" applyFill="1"/>
    <xf numFmtId="0" fontId="5" fillId="3" borderId="0" xfId="0" applyFont="1" applyFill="1"/>
    <xf numFmtId="0" fontId="6" fillId="3" borderId="0" xfId="0" applyFont="1" applyFill="1" applyBorder="1" applyAlignment="1" applyProtection="1"/>
    <xf numFmtId="0" fontId="4" fillId="3" borderId="0" xfId="0" applyFont="1" applyFill="1" applyAlignment="1">
      <alignment horizontal="center"/>
    </xf>
    <xf numFmtId="0" fontId="9" fillId="3" borderId="0" xfId="0" applyFont="1" applyFill="1"/>
    <xf numFmtId="0" fontId="3" fillId="3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vertical="top" wrapText="1"/>
    </xf>
    <xf numFmtId="165" fontId="3" fillId="3" borderId="1" xfId="0" applyNumberFormat="1" applyFont="1" applyFill="1" applyBorder="1" applyAlignment="1">
      <alignment horizontal="center" vertical="top"/>
    </xf>
    <xf numFmtId="165" fontId="5" fillId="3" borderId="0" xfId="0" applyNumberFormat="1" applyFont="1" applyFill="1"/>
    <xf numFmtId="0" fontId="10" fillId="3" borderId="1" xfId="0" applyNumberFormat="1" applyFont="1" applyFill="1" applyBorder="1" applyAlignment="1">
      <alignment horizontal="center" vertical="top" wrapText="1"/>
    </xf>
    <xf numFmtId="165" fontId="10" fillId="3" borderId="0" xfId="0" applyNumberFormat="1" applyFont="1" applyFill="1" applyBorder="1" applyAlignment="1">
      <alignment horizontal="center" vertical="top"/>
    </xf>
    <xf numFmtId="165" fontId="10" fillId="3" borderId="1" xfId="0" applyNumberFormat="1" applyFont="1" applyFill="1" applyBorder="1" applyAlignment="1">
      <alignment horizontal="center" vertical="top"/>
    </xf>
    <xf numFmtId="165" fontId="3" fillId="3" borderId="1" xfId="0" applyNumberFormat="1" applyFont="1" applyFill="1" applyBorder="1" applyAlignment="1">
      <alignment horizontal="center" vertical="top" wrapText="1"/>
    </xf>
    <xf numFmtId="165" fontId="10" fillId="3" borderId="1" xfId="0" applyNumberFormat="1" applyFont="1" applyFill="1" applyBorder="1" applyAlignment="1">
      <alignment horizontal="center" vertical="top" wrapText="1"/>
    </xf>
    <xf numFmtId="165" fontId="3" fillId="3" borderId="1" xfId="0" applyNumberFormat="1" applyFont="1" applyFill="1" applyBorder="1" applyAlignment="1">
      <alignment vertical="top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top"/>
    </xf>
    <xf numFmtId="0" fontId="4" fillId="3" borderId="1" xfId="0" applyFont="1" applyFill="1" applyBorder="1" applyAlignment="1">
      <alignment horizontal="center" vertical="top" wrapText="1"/>
    </xf>
    <xf numFmtId="166" fontId="12" fillId="3" borderId="1" xfId="0" applyNumberFormat="1" applyFont="1" applyFill="1" applyBorder="1" applyAlignment="1">
      <alignment horizontal="center" vertical="top"/>
    </xf>
    <xf numFmtId="0" fontId="4" fillId="3" borderId="1" xfId="0" applyNumberFormat="1" applyFont="1" applyFill="1" applyBorder="1" applyAlignment="1">
      <alignment horizontal="center" vertical="top" wrapText="1"/>
    </xf>
    <xf numFmtId="166" fontId="4" fillId="3" borderId="1" xfId="0" applyNumberFormat="1" applyFont="1" applyFill="1" applyBorder="1" applyAlignment="1">
      <alignment horizontal="center" vertical="top"/>
    </xf>
    <xf numFmtId="0" fontId="4" fillId="3" borderId="1" xfId="0" applyFont="1" applyFill="1" applyBorder="1"/>
    <xf numFmtId="165" fontId="12" fillId="3" borderId="1" xfId="0" applyNumberFormat="1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/>
    </xf>
    <xf numFmtId="165" fontId="4" fillId="3" borderId="1" xfId="0" applyNumberFormat="1" applyFont="1" applyFill="1" applyBorder="1" applyAlignment="1">
      <alignment horizontal="center" vertical="top"/>
    </xf>
    <xf numFmtId="0" fontId="4" fillId="3" borderId="1" xfId="0" applyFont="1" applyFill="1" applyBorder="1" applyAlignment="1">
      <alignment vertical="top"/>
    </xf>
    <xf numFmtId="165" fontId="3" fillId="0" borderId="1" xfId="0" applyNumberFormat="1" applyFont="1" applyFill="1" applyBorder="1" applyAlignment="1">
      <alignment horizontal="center" vertical="top"/>
    </xf>
    <xf numFmtId="0" fontId="10" fillId="3" borderId="1" xfId="0" applyNumberFormat="1" applyFont="1" applyFill="1" applyBorder="1" applyAlignment="1">
      <alignment horizontal="center" vertical="top" wrapText="1"/>
    </xf>
    <xf numFmtId="0" fontId="10" fillId="3" borderId="1" xfId="0" applyNumberFormat="1" applyFont="1" applyFill="1" applyBorder="1" applyAlignment="1">
      <alignment horizontal="center" vertical="top" wrapText="1"/>
    </xf>
    <xf numFmtId="0" fontId="10" fillId="3" borderId="4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right"/>
    </xf>
    <xf numFmtId="0" fontId="4" fillId="3" borderId="0" xfId="0" applyFont="1" applyFill="1" applyAlignment="1">
      <alignment horizontal="left" wrapText="1"/>
    </xf>
    <xf numFmtId="0" fontId="4" fillId="3" borderId="1" xfId="0" applyFont="1" applyFill="1" applyBorder="1" applyAlignment="1">
      <alignment horizontal="center" vertical="top" wrapText="1"/>
    </xf>
    <xf numFmtId="49" fontId="11" fillId="3" borderId="1" xfId="0" applyNumberFormat="1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top" wrapText="1"/>
    </xf>
    <xf numFmtId="49" fontId="11" fillId="3" borderId="2" xfId="0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10" fillId="3" borderId="2" xfId="0" applyFont="1" applyFill="1" applyBorder="1" applyAlignment="1">
      <alignment horizontal="center" vertical="top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10" fillId="3" borderId="2" xfId="0" applyNumberFormat="1" applyFont="1" applyFill="1" applyBorder="1" applyAlignment="1">
      <alignment horizontal="center" vertical="center" wrapText="1"/>
    </xf>
    <xf numFmtId="0" fontId="10" fillId="3" borderId="4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top" wrapText="1"/>
    </xf>
    <xf numFmtId="0" fontId="0" fillId="0" borderId="4" xfId="0" applyBorder="1" applyAlignment="1">
      <alignment wrapText="1"/>
    </xf>
    <xf numFmtId="0" fontId="10" fillId="3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 wrapText="1"/>
    </xf>
    <xf numFmtId="0" fontId="10" fillId="3" borderId="2" xfId="0" applyNumberFormat="1" applyFont="1" applyFill="1" applyBorder="1" applyAlignment="1">
      <alignment horizontal="center" vertical="top" wrapText="1"/>
    </xf>
    <xf numFmtId="0" fontId="10" fillId="3" borderId="4" xfId="0" applyNumberFormat="1" applyFont="1" applyFill="1" applyBorder="1" applyAlignment="1">
      <alignment horizontal="center" vertical="top" wrapText="1"/>
    </xf>
    <xf numFmtId="0" fontId="10" fillId="3" borderId="2" xfId="0" applyFont="1" applyFill="1" applyBorder="1" applyAlignment="1">
      <alignment horizontal="center" vertical="top"/>
    </xf>
    <xf numFmtId="0" fontId="10" fillId="3" borderId="3" xfId="0" applyFont="1" applyFill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10" fillId="3" borderId="1" xfId="0" applyFont="1" applyFill="1" applyBorder="1" applyAlignment="1">
      <alignment horizontal="center" vertical="center" wrapText="1"/>
    </xf>
    <xf numFmtId="0" fontId="10" fillId="3" borderId="3" xfId="0" applyNumberFormat="1" applyFont="1" applyFill="1" applyBorder="1" applyAlignment="1">
      <alignment horizontal="center" vertical="top" wrapText="1"/>
    </xf>
    <xf numFmtId="0" fontId="7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 vertical="top" wrapText="1"/>
    </xf>
    <xf numFmtId="0" fontId="10" fillId="3" borderId="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FFFF00"/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62"/>
  <sheetViews>
    <sheetView showGridLines="0" tabSelected="1" zoomScale="85" zoomScaleNormal="85" workbookViewId="0">
      <selection activeCell="K1" sqref="K1:L3"/>
    </sheetView>
  </sheetViews>
  <sheetFormatPr defaultColWidth="9.140625" defaultRowHeight="12.75" customHeight="1"/>
  <cols>
    <col min="1" max="1" width="5.5703125" style="2" customWidth="1"/>
    <col min="2" max="2" width="24.42578125" style="2" customWidth="1"/>
    <col min="3" max="3" width="17.85546875" style="2" customWidth="1"/>
    <col min="4" max="4" width="17.42578125" style="2" customWidth="1"/>
    <col min="5" max="5" width="13.140625" style="2" customWidth="1"/>
    <col min="6" max="6" width="16.140625" style="2" customWidth="1"/>
    <col min="7" max="7" width="13.7109375" style="6" customWidth="1"/>
    <col min="8" max="8" width="14.28515625" style="2" customWidth="1"/>
    <col min="9" max="9" width="13.28515625" style="2" customWidth="1"/>
    <col min="10" max="10" width="16.5703125" style="2" customWidth="1"/>
    <col min="11" max="11" width="17.7109375" style="2" customWidth="1"/>
    <col min="12" max="12" width="14.140625" style="2" customWidth="1"/>
    <col min="13" max="13" width="14.85546875" style="2" customWidth="1"/>
    <col min="14" max="14" width="14.85546875" style="2"/>
    <col min="15" max="15" width="17.140625" style="2" customWidth="1"/>
    <col min="16" max="16" width="16.140625" style="2" customWidth="1"/>
    <col min="17" max="17" width="13.7109375" style="2"/>
    <col min="18" max="18" width="15" style="2" customWidth="1"/>
    <col min="19" max="19" width="12.5703125" style="2"/>
    <col min="20" max="21" width="11.42578125" style="2"/>
    <col min="22" max="16384" width="9.140625" style="2"/>
  </cols>
  <sheetData>
    <row r="1" spans="1:19" ht="30.75" customHeight="1">
      <c r="A1" s="8"/>
      <c r="B1" s="9"/>
      <c r="C1" s="9"/>
      <c r="D1" s="9"/>
      <c r="E1" s="10"/>
      <c r="F1" s="9"/>
      <c r="G1" s="10"/>
      <c r="H1" s="10"/>
      <c r="I1" s="10"/>
      <c r="J1" s="9"/>
      <c r="K1" s="43" t="s">
        <v>75</v>
      </c>
      <c r="L1" s="43"/>
      <c r="M1" s="12"/>
    </row>
    <row r="2" spans="1:19" ht="20.100000000000001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43"/>
      <c r="L2" s="43"/>
      <c r="M2" s="12"/>
    </row>
    <row r="3" spans="1:19" ht="12.7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43"/>
      <c r="L3" s="43"/>
      <c r="M3" s="12"/>
    </row>
    <row r="4" spans="1:19" ht="30.75" customHeight="1">
      <c r="A4" s="8"/>
      <c r="B4" s="9"/>
      <c r="C4" s="9"/>
      <c r="D4" s="9"/>
      <c r="E4" s="10"/>
      <c r="F4" s="9"/>
      <c r="G4" s="10"/>
      <c r="H4" s="10"/>
      <c r="I4" s="10"/>
      <c r="J4" s="9"/>
      <c r="K4" s="43" t="s">
        <v>73</v>
      </c>
      <c r="L4" s="43"/>
      <c r="M4" s="12"/>
    </row>
    <row r="5" spans="1:19" ht="20.100000000000001" customHeight="1">
      <c r="A5" s="13"/>
      <c r="B5" s="13"/>
      <c r="C5" s="13"/>
      <c r="D5" s="13"/>
      <c r="E5" s="13"/>
      <c r="F5" s="13"/>
      <c r="G5" s="13"/>
      <c r="H5" s="13"/>
      <c r="I5" s="13"/>
      <c r="J5" s="13"/>
      <c r="K5" s="43"/>
      <c r="L5" s="43"/>
      <c r="M5" s="12"/>
    </row>
    <row r="6" spans="1:19" ht="12.75" customHeight="1">
      <c r="A6" s="14"/>
      <c r="B6" s="14"/>
      <c r="C6" s="14"/>
      <c r="D6" s="14"/>
      <c r="E6" s="14"/>
      <c r="F6" s="14"/>
      <c r="G6" s="14"/>
      <c r="H6" s="14"/>
      <c r="I6" s="14"/>
      <c r="J6" s="14"/>
      <c r="K6" s="43"/>
      <c r="L6" s="43"/>
      <c r="M6" s="12"/>
    </row>
    <row r="7" spans="1:19" ht="23.1" customHeight="1">
      <c r="A7" s="69" t="s">
        <v>0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12"/>
    </row>
    <row r="8" spans="1:19" s="1" customFormat="1" ht="15" customHeight="1">
      <c r="A8" s="70" t="s">
        <v>1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15"/>
    </row>
    <row r="9" spans="1:19" ht="12.75" customHeight="1">
      <c r="A9" s="70" t="s">
        <v>2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12"/>
    </row>
    <row r="10" spans="1:19" ht="12.75" customHeigh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2"/>
    </row>
    <row r="11" spans="1:19" ht="35.1" customHeight="1">
      <c r="A11" s="71" t="s">
        <v>3</v>
      </c>
      <c r="B11" s="61" t="s">
        <v>4</v>
      </c>
      <c r="C11" s="61" t="s">
        <v>5</v>
      </c>
      <c r="D11" s="61" t="s">
        <v>6</v>
      </c>
      <c r="E11" s="61" t="s">
        <v>7</v>
      </c>
      <c r="F11" s="61" t="s">
        <v>8</v>
      </c>
      <c r="G11" s="61"/>
      <c r="H11" s="61"/>
      <c r="I11" s="61"/>
      <c r="J11" s="61"/>
      <c r="K11" s="61"/>
      <c r="L11" s="61"/>
      <c r="M11" s="12"/>
    </row>
    <row r="12" spans="1:19" ht="135" customHeight="1">
      <c r="A12" s="71"/>
      <c r="B12" s="61"/>
      <c r="C12" s="61"/>
      <c r="D12" s="61"/>
      <c r="E12" s="61"/>
      <c r="F12" s="16" t="s">
        <v>9</v>
      </c>
      <c r="G12" s="16">
        <v>2025</v>
      </c>
      <c r="H12" s="16">
        <v>2026</v>
      </c>
      <c r="I12" s="16">
        <v>2027</v>
      </c>
      <c r="J12" s="16">
        <v>2028</v>
      </c>
      <c r="K12" s="16">
        <v>2029</v>
      </c>
      <c r="L12" s="16">
        <v>2030</v>
      </c>
      <c r="M12" s="12"/>
    </row>
    <row r="13" spans="1:19" ht="14.1" customHeight="1">
      <c r="A13" s="17">
        <v>1</v>
      </c>
      <c r="B13" s="17">
        <v>2</v>
      </c>
      <c r="C13" s="17">
        <v>3</v>
      </c>
      <c r="D13" s="17">
        <v>4</v>
      </c>
      <c r="E13" s="17">
        <v>5</v>
      </c>
      <c r="F13" s="17">
        <v>6</v>
      </c>
      <c r="G13" s="17">
        <v>7</v>
      </c>
      <c r="H13" s="17">
        <v>8</v>
      </c>
      <c r="I13" s="17">
        <v>9</v>
      </c>
      <c r="J13" s="17">
        <v>10</v>
      </c>
      <c r="K13" s="17">
        <v>11</v>
      </c>
      <c r="L13" s="17">
        <v>12</v>
      </c>
      <c r="M13" s="12"/>
    </row>
    <row r="14" spans="1:19" ht="54.95" customHeight="1">
      <c r="A14" s="49" t="s">
        <v>10</v>
      </c>
      <c r="B14" s="46" t="s">
        <v>11</v>
      </c>
      <c r="C14" s="46" t="s">
        <v>12</v>
      </c>
      <c r="D14" s="18" t="s">
        <v>13</v>
      </c>
      <c r="E14" s="67" t="s">
        <v>14</v>
      </c>
      <c r="F14" s="38">
        <f>F15+F16</f>
        <v>542203.33239999996</v>
      </c>
      <c r="G14" s="38">
        <f t="shared" ref="G14:L14" si="0">G15+G16</f>
        <v>107956.43987</v>
      </c>
      <c r="H14" s="38">
        <f t="shared" si="0"/>
        <v>102905.77675</v>
      </c>
      <c r="I14" s="38">
        <f t="shared" si="0"/>
        <v>82606.548819999996</v>
      </c>
      <c r="J14" s="38">
        <f t="shared" si="0"/>
        <v>82911.522319999989</v>
      </c>
      <c r="K14" s="38">
        <f t="shared" si="0"/>
        <v>82911.522319999989</v>
      </c>
      <c r="L14" s="38">
        <f t="shared" si="0"/>
        <v>82911.522319999989</v>
      </c>
      <c r="M14" s="20"/>
      <c r="N14" s="3"/>
      <c r="O14" s="3"/>
      <c r="P14" s="3"/>
      <c r="Q14" s="3"/>
      <c r="R14" s="3"/>
    </row>
    <row r="15" spans="1:19" ht="117" customHeight="1">
      <c r="A15" s="72"/>
      <c r="B15" s="46"/>
      <c r="C15" s="46"/>
      <c r="D15" s="21" t="s">
        <v>15</v>
      </c>
      <c r="E15" s="67"/>
      <c r="F15" s="38">
        <f>G15+H15+I15+J15+K15+L15</f>
        <v>60899.481729999992</v>
      </c>
      <c r="G15" s="38">
        <f>G19+G25+G40+G42+G44+G53</f>
        <v>12961.716919999999</v>
      </c>
      <c r="H15" s="38">
        <f t="shared" ref="H15:L15" si="1">H19+H25+H40+H42+H44+H53+H28</f>
        <v>8634.1725499999993</v>
      </c>
      <c r="I15" s="38">
        <f t="shared" si="1"/>
        <v>9033.5281799999993</v>
      </c>
      <c r="J15" s="38">
        <f t="shared" si="1"/>
        <v>10090.021359999999</v>
      </c>
      <c r="K15" s="38">
        <f t="shared" si="1"/>
        <v>10090.021359999999</v>
      </c>
      <c r="L15" s="38">
        <f t="shared" si="1"/>
        <v>10090.021359999999</v>
      </c>
      <c r="M15" s="22"/>
      <c r="N15" s="4"/>
      <c r="O15" s="4"/>
      <c r="P15" s="4"/>
      <c r="Q15" s="4"/>
      <c r="R15" s="4"/>
      <c r="S15" s="5"/>
    </row>
    <row r="16" spans="1:19" ht="131.1" customHeight="1">
      <c r="A16" s="73"/>
      <c r="B16" s="46"/>
      <c r="C16" s="46"/>
      <c r="D16" s="21" t="s">
        <v>16</v>
      </c>
      <c r="E16" s="67"/>
      <c r="F16" s="38">
        <f>G16+H16+I16+J16+K16+L16</f>
        <v>481303.85066999996</v>
      </c>
      <c r="G16" s="38">
        <f>G20+G29+G54</f>
        <v>94994.72295000001</v>
      </c>
      <c r="H16" s="38">
        <f t="shared" ref="H16:L16" si="2">H20+H29+H54</f>
        <v>94271.604200000002</v>
      </c>
      <c r="I16" s="38">
        <f t="shared" si="2"/>
        <v>73573.020640000002</v>
      </c>
      <c r="J16" s="38">
        <f t="shared" si="2"/>
        <v>72821.50095999999</v>
      </c>
      <c r="K16" s="38">
        <f t="shared" si="2"/>
        <v>72821.50095999999</v>
      </c>
      <c r="L16" s="38">
        <f t="shared" si="2"/>
        <v>72821.50095999999</v>
      </c>
      <c r="M16" s="22"/>
      <c r="N16" s="4"/>
      <c r="O16" s="4"/>
      <c r="P16" s="4"/>
      <c r="Q16" s="4"/>
      <c r="R16" s="4"/>
      <c r="S16" s="5"/>
    </row>
    <row r="17" spans="1:14" ht="18.95" customHeight="1">
      <c r="A17" s="50" t="s">
        <v>26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12"/>
    </row>
    <row r="18" spans="1:14" ht="56.1" customHeight="1">
      <c r="A18" s="60" t="s">
        <v>17</v>
      </c>
      <c r="B18" s="46" t="s">
        <v>18</v>
      </c>
      <c r="C18" s="46" t="s">
        <v>19</v>
      </c>
      <c r="D18" s="18" t="s">
        <v>13</v>
      </c>
      <c r="E18" s="67" t="s">
        <v>20</v>
      </c>
      <c r="F18" s="19">
        <f>F19+F20</f>
        <v>18577.9692</v>
      </c>
      <c r="G18" s="19">
        <f>G19+G20</f>
        <v>2881.6514999999999</v>
      </c>
      <c r="H18" s="19">
        <f t="shared" ref="H18:L18" si="3">H19+H20</f>
        <v>4113.2952000000005</v>
      </c>
      <c r="I18" s="19">
        <f t="shared" si="3"/>
        <v>2938.0680000000002</v>
      </c>
      <c r="J18" s="19">
        <f t="shared" si="3"/>
        <v>2881.6514999999999</v>
      </c>
      <c r="K18" s="19">
        <f t="shared" si="3"/>
        <v>2881.6514999999999</v>
      </c>
      <c r="L18" s="19">
        <f t="shared" si="3"/>
        <v>2881.6514999999999</v>
      </c>
      <c r="M18" s="12"/>
    </row>
    <row r="19" spans="1:14" ht="42.95" customHeight="1">
      <c r="A19" s="60"/>
      <c r="B19" s="46"/>
      <c r="C19" s="46"/>
      <c r="D19" s="21" t="s">
        <v>21</v>
      </c>
      <c r="E19" s="67"/>
      <c r="F19" s="23">
        <f t="shared" ref="F19:F26" si="4">G19+H19+I19+J19+K19+L19</f>
        <v>8828.0885300000009</v>
      </c>
      <c r="G19" s="23">
        <f>G22</f>
        <v>1035.32855</v>
      </c>
      <c r="H19" s="23">
        <f t="shared" ref="H19:L19" si="5">H22</f>
        <v>1652.691</v>
      </c>
      <c r="I19" s="23">
        <f t="shared" si="5"/>
        <v>1252.6473599999999</v>
      </c>
      <c r="J19" s="23">
        <f t="shared" si="5"/>
        <v>1629.1405400000001</v>
      </c>
      <c r="K19" s="23">
        <f t="shared" si="5"/>
        <v>1629.1405400000001</v>
      </c>
      <c r="L19" s="23">
        <f t="shared" si="5"/>
        <v>1629.1405400000001</v>
      </c>
      <c r="M19" s="12"/>
    </row>
    <row r="20" spans="1:14" ht="60" customHeight="1">
      <c r="A20" s="60"/>
      <c r="B20" s="46"/>
      <c r="C20" s="46"/>
      <c r="D20" s="21" t="s">
        <v>22</v>
      </c>
      <c r="E20" s="67"/>
      <c r="F20" s="23">
        <f t="shared" si="4"/>
        <v>9749.8806700000005</v>
      </c>
      <c r="G20" s="23">
        <f>G23</f>
        <v>1846.32295</v>
      </c>
      <c r="H20" s="23">
        <f t="shared" ref="H20:L20" si="6">H23</f>
        <v>2460.6042000000002</v>
      </c>
      <c r="I20" s="23">
        <f t="shared" si="6"/>
        <v>1685.42064</v>
      </c>
      <c r="J20" s="23">
        <f t="shared" si="6"/>
        <v>1252.5109600000001</v>
      </c>
      <c r="K20" s="23">
        <f t="shared" si="6"/>
        <v>1252.5109600000001</v>
      </c>
      <c r="L20" s="23">
        <f t="shared" si="6"/>
        <v>1252.5109600000001</v>
      </c>
      <c r="M20" s="12"/>
    </row>
    <row r="21" spans="1:14" s="6" customFormat="1" ht="51" customHeight="1">
      <c r="A21" s="60" t="s">
        <v>23</v>
      </c>
      <c r="B21" s="46" t="s">
        <v>24</v>
      </c>
      <c r="C21" s="46" t="s">
        <v>19</v>
      </c>
      <c r="D21" s="18" t="s">
        <v>13</v>
      </c>
      <c r="E21" s="67" t="s">
        <v>25</v>
      </c>
      <c r="F21" s="24">
        <f t="shared" si="4"/>
        <v>18577.9692</v>
      </c>
      <c r="G21" s="24">
        <v>2881.6514999999999</v>
      </c>
      <c r="H21" s="24">
        <v>4113.2951999999996</v>
      </c>
      <c r="I21" s="24">
        <v>2938.0680000000002</v>
      </c>
      <c r="J21" s="24">
        <f t="shared" ref="J21:L21" si="7">J22+J23</f>
        <v>2881.6514999999999</v>
      </c>
      <c r="K21" s="24">
        <f t="shared" si="7"/>
        <v>2881.6514999999999</v>
      </c>
      <c r="L21" s="24">
        <f t="shared" si="7"/>
        <v>2881.6514999999999</v>
      </c>
      <c r="M21" s="12"/>
    </row>
    <row r="22" spans="1:14" ht="36" customHeight="1">
      <c r="A22" s="60"/>
      <c r="B22" s="46"/>
      <c r="C22" s="46"/>
      <c r="D22" s="21" t="s">
        <v>21</v>
      </c>
      <c r="E22" s="67"/>
      <c r="F22" s="25">
        <f t="shared" si="4"/>
        <v>8828.0885300000009</v>
      </c>
      <c r="G22" s="23">
        <v>1035.32855</v>
      </c>
      <c r="H22" s="23">
        <v>1652.691</v>
      </c>
      <c r="I22" s="23">
        <v>1252.6473599999999</v>
      </c>
      <c r="J22" s="23">
        <v>1629.1405400000001</v>
      </c>
      <c r="K22" s="23">
        <v>1629.1405400000001</v>
      </c>
      <c r="L22" s="23">
        <v>1629.1405400000001</v>
      </c>
      <c r="M22" s="12"/>
    </row>
    <row r="23" spans="1:14" ht="39" customHeight="1">
      <c r="A23" s="60"/>
      <c r="B23" s="46"/>
      <c r="C23" s="46"/>
      <c r="D23" s="21" t="s">
        <v>22</v>
      </c>
      <c r="E23" s="67"/>
      <c r="F23" s="25">
        <f t="shared" si="4"/>
        <v>9749.8806700000005</v>
      </c>
      <c r="G23" s="23">
        <v>1846.32295</v>
      </c>
      <c r="H23" s="23">
        <v>2460.6042000000002</v>
      </c>
      <c r="I23" s="23">
        <v>1685.42064</v>
      </c>
      <c r="J23" s="23">
        <v>1252.5109600000001</v>
      </c>
      <c r="K23" s="23">
        <v>1252.5109600000001</v>
      </c>
      <c r="L23" s="23">
        <v>1252.5109600000001</v>
      </c>
      <c r="M23" s="12"/>
    </row>
    <row r="24" spans="1:14" ht="42" customHeight="1">
      <c r="A24" s="46" t="s">
        <v>27</v>
      </c>
      <c r="B24" s="59" t="s">
        <v>28</v>
      </c>
      <c r="C24" s="59" t="s">
        <v>19</v>
      </c>
      <c r="D24" s="18" t="s">
        <v>13</v>
      </c>
      <c r="E24" s="54" t="s">
        <v>29</v>
      </c>
      <c r="F24" s="19">
        <f t="shared" si="4"/>
        <v>38274.491280000002</v>
      </c>
      <c r="G24" s="19">
        <f t="shared" ref="G24:L24" si="8">G26</f>
        <v>6166.10437</v>
      </c>
      <c r="H24" s="19">
        <f t="shared" si="8"/>
        <v>5812.3695500000003</v>
      </c>
      <c r="I24" s="19">
        <f t="shared" si="8"/>
        <v>6574.0043400000004</v>
      </c>
      <c r="J24" s="19">
        <f t="shared" si="8"/>
        <v>6574.0043400000004</v>
      </c>
      <c r="K24" s="19">
        <f t="shared" si="8"/>
        <v>6574.0043400000004</v>
      </c>
      <c r="L24" s="19">
        <f t="shared" si="8"/>
        <v>6574.0043400000004</v>
      </c>
      <c r="M24" s="12"/>
    </row>
    <row r="25" spans="1:14" ht="45" customHeight="1">
      <c r="A25" s="46"/>
      <c r="B25" s="59"/>
      <c r="C25" s="59"/>
      <c r="D25" s="21" t="s">
        <v>21</v>
      </c>
      <c r="E25" s="54"/>
      <c r="F25" s="23">
        <f t="shared" si="4"/>
        <v>38274.491280000002</v>
      </c>
      <c r="G25" s="23">
        <f>G27+G28</f>
        <v>6166.10437</v>
      </c>
      <c r="H25" s="23">
        <f t="shared" ref="H25:L25" si="9">H27+H28</f>
        <v>5812.3695500000003</v>
      </c>
      <c r="I25" s="23">
        <f t="shared" si="9"/>
        <v>6574.0043400000004</v>
      </c>
      <c r="J25" s="23">
        <f t="shared" si="9"/>
        <v>6574.0043400000004</v>
      </c>
      <c r="K25" s="23">
        <f t="shared" si="9"/>
        <v>6574.0043400000004</v>
      </c>
      <c r="L25" s="23">
        <f t="shared" si="9"/>
        <v>6574.0043400000004</v>
      </c>
      <c r="M25" s="12"/>
    </row>
    <row r="26" spans="1:14" ht="42.95" customHeight="1">
      <c r="A26" s="64" t="s">
        <v>30</v>
      </c>
      <c r="B26" s="62" t="s">
        <v>31</v>
      </c>
      <c r="C26" s="62" t="s">
        <v>19</v>
      </c>
      <c r="D26" s="18" t="s">
        <v>13</v>
      </c>
      <c r="E26" s="57" t="s">
        <v>70</v>
      </c>
      <c r="F26" s="19">
        <f t="shared" si="4"/>
        <v>38274.491280000002</v>
      </c>
      <c r="G26" s="19">
        <f>SUM(G27:G28)</f>
        <v>6166.10437</v>
      </c>
      <c r="H26" s="19">
        <f>H27</f>
        <v>5812.3695500000003</v>
      </c>
      <c r="I26" s="19">
        <f>I27</f>
        <v>6574.0043400000004</v>
      </c>
      <c r="J26" s="19">
        <f>J27</f>
        <v>6574.0043400000004</v>
      </c>
      <c r="K26" s="19">
        <f>K27</f>
        <v>6574.0043400000004</v>
      </c>
      <c r="L26" s="19">
        <f>L27</f>
        <v>6574.0043400000004</v>
      </c>
      <c r="M26" s="12"/>
    </row>
    <row r="27" spans="1:14" ht="95.1" customHeight="1">
      <c r="A27" s="65"/>
      <c r="B27" s="68"/>
      <c r="C27" s="68"/>
      <c r="D27" s="21" t="s">
        <v>21</v>
      </c>
      <c r="E27" s="58"/>
      <c r="F27" s="23">
        <f>G27+H27+I27+J27+K27+L27</f>
        <v>37774.491280000002</v>
      </c>
      <c r="G27" s="23">
        <v>5666.10437</v>
      </c>
      <c r="H27" s="23">
        <v>5812.3695500000003</v>
      </c>
      <c r="I27" s="23">
        <v>6574.0043400000004</v>
      </c>
      <c r="J27" s="23">
        <v>6574.0043400000004</v>
      </c>
      <c r="K27" s="23">
        <v>6574.0043400000004</v>
      </c>
      <c r="L27" s="23">
        <v>6574.0043400000004</v>
      </c>
      <c r="M27" s="12"/>
    </row>
    <row r="28" spans="1:14" ht="95.1" customHeight="1">
      <c r="A28" s="66"/>
      <c r="B28" s="48"/>
      <c r="C28" s="48"/>
      <c r="D28" s="40" t="s">
        <v>21</v>
      </c>
      <c r="E28" s="41" t="s">
        <v>71</v>
      </c>
      <c r="F28" s="23">
        <f>SUM(G28:L28)</f>
        <v>500</v>
      </c>
      <c r="G28" s="23">
        <v>500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12"/>
    </row>
    <row r="29" spans="1:14" ht="66.95" customHeight="1">
      <c r="A29" s="59" t="s">
        <v>32</v>
      </c>
      <c r="B29" s="59" t="s">
        <v>33</v>
      </c>
      <c r="C29" s="59" t="s">
        <v>34</v>
      </c>
      <c r="D29" s="18" t="s">
        <v>13</v>
      </c>
      <c r="E29" s="50" t="s">
        <v>35</v>
      </c>
      <c r="F29" s="19">
        <f t="shared" ref="F29:F48" si="10">G29+H29+I29+J29+K29+L29</f>
        <v>470428.97</v>
      </c>
      <c r="G29" s="26">
        <f t="shared" ref="G29:L29" si="11">G31+G33+G35</f>
        <v>93148.400000000009</v>
      </c>
      <c r="H29" s="26">
        <f t="shared" si="11"/>
        <v>91586</v>
      </c>
      <c r="I29" s="26">
        <f t="shared" si="11"/>
        <v>71662.600000000006</v>
      </c>
      <c r="J29" s="26">
        <f t="shared" si="11"/>
        <v>71343.989999999991</v>
      </c>
      <c r="K29" s="19">
        <f t="shared" si="11"/>
        <v>71343.989999999991</v>
      </c>
      <c r="L29" s="26">
        <f t="shared" si="11"/>
        <v>71343.989999999991</v>
      </c>
      <c r="M29" s="12"/>
    </row>
    <row r="30" spans="1:14" ht="66" customHeight="1">
      <c r="A30" s="59"/>
      <c r="B30" s="59"/>
      <c r="C30" s="59"/>
      <c r="D30" s="21" t="s">
        <v>22</v>
      </c>
      <c r="E30" s="50"/>
      <c r="F30" s="23">
        <f t="shared" si="10"/>
        <v>470428.97</v>
      </c>
      <c r="G30" s="23">
        <f t="shared" ref="G30:L30" si="12">G32+G34+G36</f>
        <v>93148.400000000009</v>
      </c>
      <c r="H30" s="23">
        <f t="shared" si="12"/>
        <v>91586</v>
      </c>
      <c r="I30" s="23">
        <f t="shared" si="12"/>
        <v>71662.600000000006</v>
      </c>
      <c r="J30" s="23">
        <f t="shared" si="12"/>
        <v>71343.989999999991</v>
      </c>
      <c r="K30" s="23">
        <f t="shared" si="12"/>
        <v>71343.989999999991</v>
      </c>
      <c r="L30" s="23">
        <f t="shared" si="12"/>
        <v>71343.989999999991</v>
      </c>
      <c r="M30" s="12"/>
    </row>
    <row r="31" spans="1:14" ht="75" customHeight="1">
      <c r="A31" s="59" t="s">
        <v>36</v>
      </c>
      <c r="B31" s="59" t="s">
        <v>37</v>
      </c>
      <c r="C31" s="59" t="s">
        <v>19</v>
      </c>
      <c r="D31" s="18" t="s">
        <v>13</v>
      </c>
      <c r="E31" s="50" t="s">
        <v>38</v>
      </c>
      <c r="F31" s="19">
        <f t="shared" si="10"/>
        <v>12201</v>
      </c>
      <c r="G31" s="19">
        <f t="shared" ref="G31:L31" si="13">G32</f>
        <v>1982.8</v>
      </c>
      <c r="H31" s="19">
        <f t="shared" si="13"/>
        <v>2003.8</v>
      </c>
      <c r="I31" s="19">
        <f t="shared" si="13"/>
        <v>2053.6</v>
      </c>
      <c r="J31" s="19">
        <f t="shared" si="13"/>
        <v>2053.6</v>
      </c>
      <c r="K31" s="19">
        <f t="shared" si="13"/>
        <v>2053.6</v>
      </c>
      <c r="L31" s="19">
        <f t="shared" si="13"/>
        <v>2053.6</v>
      </c>
      <c r="M31" s="12"/>
      <c r="N31" s="3"/>
    </row>
    <row r="32" spans="1:14" ht="260.10000000000002" customHeight="1">
      <c r="A32" s="59"/>
      <c r="B32" s="59"/>
      <c r="C32" s="59"/>
      <c r="D32" s="21" t="s">
        <v>22</v>
      </c>
      <c r="E32" s="50"/>
      <c r="F32" s="23">
        <f t="shared" si="10"/>
        <v>12201</v>
      </c>
      <c r="G32" s="23">
        <v>1982.8</v>
      </c>
      <c r="H32" s="23">
        <v>2003.8</v>
      </c>
      <c r="I32" s="23">
        <v>2053.6</v>
      </c>
      <c r="J32" s="23">
        <v>2053.6</v>
      </c>
      <c r="K32" s="23">
        <v>2053.6</v>
      </c>
      <c r="L32" s="23">
        <v>2053.6</v>
      </c>
      <c r="M32" s="12"/>
    </row>
    <row r="33" spans="1:21" ht="75" customHeight="1">
      <c r="A33" s="59" t="s">
        <v>39</v>
      </c>
      <c r="B33" s="59" t="s">
        <v>40</v>
      </c>
      <c r="C33" s="59" t="s">
        <v>19</v>
      </c>
      <c r="D33" s="18" t="s">
        <v>13</v>
      </c>
      <c r="E33" s="50" t="s">
        <v>41</v>
      </c>
      <c r="F33" s="19">
        <f t="shared" si="10"/>
        <v>423492.47000000003</v>
      </c>
      <c r="G33" s="19">
        <f t="shared" ref="G33:L33" si="14">G34</f>
        <v>85656.8</v>
      </c>
      <c r="H33" s="19">
        <f t="shared" si="14"/>
        <v>83903.5</v>
      </c>
      <c r="I33" s="19">
        <f t="shared" si="14"/>
        <v>63722</v>
      </c>
      <c r="J33" s="19">
        <f t="shared" si="14"/>
        <v>63403.39</v>
      </c>
      <c r="K33" s="19">
        <f t="shared" si="14"/>
        <v>63403.39</v>
      </c>
      <c r="L33" s="19">
        <f t="shared" si="14"/>
        <v>63403.39</v>
      </c>
      <c r="M33" s="12"/>
    </row>
    <row r="34" spans="1:21" ht="81" customHeight="1">
      <c r="A34" s="59"/>
      <c r="B34" s="59"/>
      <c r="C34" s="59"/>
      <c r="D34" s="21" t="s">
        <v>22</v>
      </c>
      <c r="E34" s="50"/>
      <c r="F34" s="23">
        <f t="shared" si="10"/>
        <v>423492.47000000003</v>
      </c>
      <c r="G34" s="23">
        <v>85656.8</v>
      </c>
      <c r="H34" s="23">
        <v>83903.5</v>
      </c>
      <c r="I34" s="23">
        <v>63722</v>
      </c>
      <c r="J34" s="23">
        <v>63403.39</v>
      </c>
      <c r="K34" s="23">
        <v>63403.39</v>
      </c>
      <c r="L34" s="23">
        <v>63403.39</v>
      </c>
      <c r="M34" s="12"/>
    </row>
    <row r="35" spans="1:21" ht="50.1" customHeight="1">
      <c r="A35" s="59" t="s">
        <v>42</v>
      </c>
      <c r="B35" s="59" t="s">
        <v>43</v>
      </c>
      <c r="C35" s="59" t="s">
        <v>19</v>
      </c>
      <c r="D35" s="18" t="s">
        <v>13</v>
      </c>
      <c r="E35" s="50" t="s">
        <v>44</v>
      </c>
      <c r="F35" s="19">
        <f t="shared" si="10"/>
        <v>34735.5</v>
      </c>
      <c r="G35" s="19">
        <f t="shared" ref="G35:L35" si="15">G36</f>
        <v>5508.8</v>
      </c>
      <c r="H35" s="19">
        <f t="shared" si="15"/>
        <v>5678.7</v>
      </c>
      <c r="I35" s="19">
        <f t="shared" si="15"/>
        <v>5887</v>
      </c>
      <c r="J35" s="19">
        <f t="shared" si="15"/>
        <v>5887</v>
      </c>
      <c r="K35" s="19">
        <f t="shared" si="15"/>
        <v>5887</v>
      </c>
      <c r="L35" s="19">
        <f t="shared" si="15"/>
        <v>5887</v>
      </c>
      <c r="M35" s="12"/>
    </row>
    <row r="36" spans="1:21" ht="53.1" customHeight="1">
      <c r="A36" s="59"/>
      <c r="B36" s="59"/>
      <c r="C36" s="59"/>
      <c r="D36" s="21" t="s">
        <v>22</v>
      </c>
      <c r="E36" s="50"/>
      <c r="F36" s="23">
        <f t="shared" si="10"/>
        <v>34735.5</v>
      </c>
      <c r="G36" s="23">
        <v>5508.8</v>
      </c>
      <c r="H36" s="23">
        <v>5678.7</v>
      </c>
      <c r="I36" s="23">
        <v>5887</v>
      </c>
      <c r="J36" s="23">
        <v>5887</v>
      </c>
      <c r="K36" s="23">
        <v>5887</v>
      </c>
      <c r="L36" s="23">
        <v>5887</v>
      </c>
      <c r="M36" s="12"/>
    </row>
    <row r="37" spans="1:21" ht="57" customHeight="1">
      <c r="A37" s="62" t="s">
        <v>45</v>
      </c>
      <c r="B37" s="62" t="s">
        <v>46</v>
      </c>
      <c r="C37" s="59" t="s">
        <v>47</v>
      </c>
      <c r="D37" s="18" t="s">
        <v>13</v>
      </c>
      <c r="E37" s="52" t="s">
        <v>48</v>
      </c>
      <c r="F37" s="19">
        <f t="shared" si="10"/>
        <v>9761.9819200000002</v>
      </c>
      <c r="G37" s="19">
        <v>4460.2839999999997</v>
      </c>
      <c r="H37" s="19">
        <f t="shared" ref="H37:L37" si="16">H39+H41</f>
        <v>632.11199999999997</v>
      </c>
      <c r="I37" s="19">
        <f t="shared" si="16"/>
        <v>657.39648</v>
      </c>
      <c r="J37" s="19">
        <f t="shared" si="16"/>
        <v>1337.3964800000001</v>
      </c>
      <c r="K37" s="19">
        <f t="shared" si="16"/>
        <v>1337.3964800000001</v>
      </c>
      <c r="L37" s="19">
        <f t="shared" si="16"/>
        <v>1337.3964800000001</v>
      </c>
      <c r="M37" s="12"/>
    </row>
    <row r="38" spans="1:21" ht="60" customHeight="1">
      <c r="A38" s="63"/>
      <c r="B38" s="63"/>
      <c r="C38" s="59"/>
      <c r="D38" s="21" t="s">
        <v>21</v>
      </c>
      <c r="E38" s="53"/>
      <c r="F38" s="23">
        <f t="shared" si="10"/>
        <v>9761.9819200000002</v>
      </c>
      <c r="G38" s="23">
        <f t="shared" ref="G38:L38" si="17">G40+G42</f>
        <v>4460.2839999999997</v>
      </c>
      <c r="H38" s="23">
        <f t="shared" si="17"/>
        <v>632.11199999999997</v>
      </c>
      <c r="I38" s="23">
        <f t="shared" si="17"/>
        <v>657.39648</v>
      </c>
      <c r="J38" s="23">
        <f t="shared" si="17"/>
        <v>1337.3964800000001</v>
      </c>
      <c r="K38" s="23">
        <f t="shared" si="17"/>
        <v>1337.3964800000001</v>
      </c>
      <c r="L38" s="23">
        <f t="shared" si="17"/>
        <v>1337.3964800000001</v>
      </c>
      <c r="M38" s="12"/>
      <c r="N38" s="3"/>
      <c r="O38" s="3"/>
      <c r="P38" s="3"/>
      <c r="Q38" s="3"/>
    </row>
    <row r="39" spans="1:21" s="6" customFormat="1" ht="54" customHeight="1">
      <c r="A39" s="59" t="s">
        <v>49</v>
      </c>
      <c r="B39" s="59" t="s">
        <v>50</v>
      </c>
      <c r="C39" s="59" t="s">
        <v>19</v>
      </c>
      <c r="D39" s="18" t="s">
        <v>13</v>
      </c>
      <c r="E39" s="50" t="s">
        <v>51</v>
      </c>
      <c r="F39" s="19">
        <v>1294.2840000000001</v>
      </c>
      <c r="G39" s="19">
        <f t="shared" ref="G39:L39" si="18">G40</f>
        <v>301.5</v>
      </c>
      <c r="H39" s="19">
        <f t="shared" si="18"/>
        <v>192.4</v>
      </c>
      <c r="I39" s="19">
        <f t="shared" si="18"/>
        <v>200.096</v>
      </c>
      <c r="J39" s="19">
        <f t="shared" si="18"/>
        <v>200.096</v>
      </c>
      <c r="K39" s="19">
        <f t="shared" si="18"/>
        <v>200.096</v>
      </c>
      <c r="L39" s="19">
        <f t="shared" si="18"/>
        <v>200.096</v>
      </c>
      <c r="M39" s="20"/>
      <c r="N39" s="7"/>
      <c r="O39" s="7"/>
    </row>
    <row r="40" spans="1:21" ht="54" customHeight="1">
      <c r="A40" s="59"/>
      <c r="B40" s="59"/>
      <c r="C40" s="59"/>
      <c r="D40" s="21" t="s">
        <v>21</v>
      </c>
      <c r="E40" s="50"/>
      <c r="F40" s="23">
        <v>1294.2840000000001</v>
      </c>
      <c r="G40" s="23">
        <v>301.5</v>
      </c>
      <c r="H40" s="23">
        <v>192.4</v>
      </c>
      <c r="I40" s="23">
        <v>200.096</v>
      </c>
      <c r="J40" s="23">
        <v>200.096</v>
      </c>
      <c r="K40" s="23">
        <v>200.096</v>
      </c>
      <c r="L40" s="23">
        <v>200.096</v>
      </c>
      <c r="M40" s="12"/>
    </row>
    <row r="41" spans="1:21" ht="54" customHeight="1">
      <c r="A41" s="59" t="s">
        <v>52</v>
      </c>
      <c r="B41" s="59" t="s">
        <v>53</v>
      </c>
      <c r="C41" s="59" t="s">
        <v>54</v>
      </c>
      <c r="D41" s="18" t="s">
        <v>13</v>
      </c>
      <c r="E41" s="50" t="s">
        <v>55</v>
      </c>
      <c r="F41" s="19">
        <f t="shared" si="10"/>
        <v>8467.6979199999987</v>
      </c>
      <c r="G41" s="19">
        <f t="shared" ref="G41:L41" si="19">G42</f>
        <v>4158.7839999999997</v>
      </c>
      <c r="H41" s="19">
        <f t="shared" si="19"/>
        <v>439.71199999999999</v>
      </c>
      <c r="I41" s="19">
        <f t="shared" si="19"/>
        <v>457.30047999999999</v>
      </c>
      <c r="J41" s="19">
        <f t="shared" si="19"/>
        <v>1137.3004800000001</v>
      </c>
      <c r="K41" s="19">
        <f t="shared" si="19"/>
        <v>1137.3004800000001</v>
      </c>
      <c r="L41" s="19">
        <f t="shared" si="19"/>
        <v>1137.3004800000001</v>
      </c>
      <c r="M41" s="12"/>
    </row>
    <row r="42" spans="1:21" ht="62.1" customHeight="1">
      <c r="A42" s="59"/>
      <c r="B42" s="59"/>
      <c r="C42" s="59"/>
      <c r="D42" s="21" t="s">
        <v>21</v>
      </c>
      <c r="E42" s="50"/>
      <c r="F42" s="23">
        <f t="shared" si="10"/>
        <v>8467.6979199999987</v>
      </c>
      <c r="G42" s="23">
        <v>4158.7839999999997</v>
      </c>
      <c r="H42" s="23">
        <v>439.71199999999999</v>
      </c>
      <c r="I42" s="23">
        <v>457.30047999999999</v>
      </c>
      <c r="J42" s="23">
        <v>1137.3004800000001</v>
      </c>
      <c r="K42" s="23">
        <v>1137.3004800000001</v>
      </c>
      <c r="L42" s="23">
        <v>1137.3004800000001</v>
      </c>
      <c r="M42" s="20"/>
      <c r="N42" s="3"/>
      <c r="O42" s="3"/>
      <c r="P42" s="3"/>
      <c r="Q42" s="3"/>
      <c r="R42" s="3"/>
      <c r="S42" s="3"/>
      <c r="T42" s="3"/>
      <c r="U42" s="3"/>
    </row>
    <row r="43" spans="1:21" ht="60" customHeight="1">
      <c r="A43" s="60" t="s">
        <v>56</v>
      </c>
      <c r="B43" s="45" t="s">
        <v>57</v>
      </c>
      <c r="C43" s="46" t="s">
        <v>19</v>
      </c>
      <c r="D43" s="21" t="s">
        <v>13</v>
      </c>
      <c r="E43" s="54" t="s">
        <v>58</v>
      </c>
      <c r="F43" s="19">
        <f t="shared" si="10"/>
        <v>2909.92</v>
      </c>
      <c r="G43" s="19">
        <v>1300</v>
      </c>
      <c r="H43" s="19">
        <f t="shared" ref="H43:L44" si="20">H47</f>
        <v>312</v>
      </c>
      <c r="I43" s="19">
        <f t="shared" si="20"/>
        <v>324.48</v>
      </c>
      <c r="J43" s="19">
        <f t="shared" si="20"/>
        <v>324.48</v>
      </c>
      <c r="K43" s="19">
        <f t="shared" si="20"/>
        <v>324.48</v>
      </c>
      <c r="L43" s="19">
        <f t="shared" si="20"/>
        <v>324.48</v>
      </c>
      <c r="M43" s="12"/>
    </row>
    <row r="44" spans="1:21" ht="57" customHeight="1">
      <c r="A44" s="60"/>
      <c r="B44" s="45"/>
      <c r="C44" s="46"/>
      <c r="D44" s="21" t="s">
        <v>21</v>
      </c>
      <c r="E44" s="54"/>
      <c r="F44" s="23">
        <f t="shared" si="10"/>
        <v>2909.92</v>
      </c>
      <c r="G44" s="23">
        <v>1300</v>
      </c>
      <c r="H44" s="23">
        <f t="shared" si="20"/>
        <v>312</v>
      </c>
      <c r="I44" s="23">
        <f t="shared" si="20"/>
        <v>324.48</v>
      </c>
      <c r="J44" s="23">
        <f t="shared" si="20"/>
        <v>324.48</v>
      </c>
      <c r="K44" s="23">
        <f t="shared" si="20"/>
        <v>324.48</v>
      </c>
      <c r="L44" s="23">
        <f t="shared" si="20"/>
        <v>324.48</v>
      </c>
      <c r="M44" s="12"/>
    </row>
    <row r="45" spans="1:21" ht="57" customHeight="1">
      <c r="A45" s="64" t="s">
        <v>59</v>
      </c>
      <c r="B45" s="47" t="s">
        <v>72</v>
      </c>
      <c r="C45" s="49" t="s">
        <v>19</v>
      </c>
      <c r="D45" s="39" t="s">
        <v>13</v>
      </c>
      <c r="E45" s="55" t="s">
        <v>68</v>
      </c>
      <c r="F45" s="19">
        <v>1000</v>
      </c>
      <c r="G45" s="19">
        <v>1000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2"/>
    </row>
    <row r="46" spans="1:21" ht="57" customHeight="1">
      <c r="A46" s="66"/>
      <c r="B46" s="48"/>
      <c r="C46" s="48"/>
      <c r="D46" s="39" t="s">
        <v>21</v>
      </c>
      <c r="E46" s="56"/>
      <c r="F46" s="23">
        <v>1000</v>
      </c>
      <c r="G46" s="23">
        <v>1000</v>
      </c>
      <c r="H46" s="23">
        <v>0</v>
      </c>
      <c r="I46" s="23">
        <v>0</v>
      </c>
      <c r="J46" s="23">
        <v>0</v>
      </c>
      <c r="K46" s="23">
        <v>0</v>
      </c>
      <c r="L46" s="23">
        <v>0</v>
      </c>
      <c r="M46" s="12"/>
    </row>
    <row r="47" spans="1:21" ht="66" customHeight="1">
      <c r="A47" s="60" t="s">
        <v>69</v>
      </c>
      <c r="B47" s="46" t="s">
        <v>60</v>
      </c>
      <c r="C47" s="46" t="s">
        <v>19</v>
      </c>
      <c r="D47" s="18" t="s">
        <v>13</v>
      </c>
      <c r="E47" s="27" t="s">
        <v>61</v>
      </c>
      <c r="F47" s="19">
        <f t="shared" si="10"/>
        <v>1909.92</v>
      </c>
      <c r="G47" s="19">
        <f t="shared" ref="G47:L47" si="21">G48</f>
        <v>300</v>
      </c>
      <c r="H47" s="19">
        <f t="shared" si="21"/>
        <v>312</v>
      </c>
      <c r="I47" s="19">
        <f t="shared" si="21"/>
        <v>324.48</v>
      </c>
      <c r="J47" s="19">
        <f t="shared" si="21"/>
        <v>324.48</v>
      </c>
      <c r="K47" s="19">
        <f t="shared" si="21"/>
        <v>324.48</v>
      </c>
      <c r="L47" s="19">
        <f t="shared" si="21"/>
        <v>324.48</v>
      </c>
      <c r="M47" s="12"/>
    </row>
    <row r="48" spans="1:21" ht="375" customHeight="1">
      <c r="A48" s="60"/>
      <c r="B48" s="46"/>
      <c r="C48" s="46"/>
      <c r="D48" s="21" t="s">
        <v>21</v>
      </c>
      <c r="E48" s="28"/>
      <c r="F48" s="23">
        <f t="shared" si="10"/>
        <v>1909.92</v>
      </c>
      <c r="G48" s="23">
        <v>300</v>
      </c>
      <c r="H48" s="23">
        <v>312</v>
      </c>
      <c r="I48" s="23">
        <v>324.48</v>
      </c>
      <c r="J48" s="23">
        <v>324.48</v>
      </c>
      <c r="K48" s="23">
        <v>324.48</v>
      </c>
      <c r="L48" s="23">
        <v>324.48</v>
      </c>
      <c r="M48" s="12"/>
    </row>
    <row r="49" spans="1:13" ht="54" customHeight="1">
      <c r="A49" s="60" t="s">
        <v>62</v>
      </c>
      <c r="B49" s="44" t="s">
        <v>63</v>
      </c>
      <c r="C49" s="44" t="s">
        <v>19</v>
      </c>
      <c r="D49" s="29" t="s">
        <v>13</v>
      </c>
      <c r="E49" s="51" t="s">
        <v>64</v>
      </c>
      <c r="F49" s="30">
        <f t="shared" ref="F49:F54" si="22">G49+H49+I49+J49+K49+L49</f>
        <v>2250</v>
      </c>
      <c r="G49" s="30">
        <f t="shared" ref="G49:L49" si="23">G50+G51</f>
        <v>0</v>
      </c>
      <c r="H49" s="30">
        <f t="shared" si="23"/>
        <v>450</v>
      </c>
      <c r="I49" s="30">
        <f t="shared" si="23"/>
        <v>450</v>
      </c>
      <c r="J49" s="30">
        <f t="shared" si="23"/>
        <v>450</v>
      </c>
      <c r="K49" s="30">
        <f t="shared" si="23"/>
        <v>450</v>
      </c>
      <c r="L49" s="30">
        <f t="shared" si="23"/>
        <v>450</v>
      </c>
      <c r="M49" s="12"/>
    </row>
    <row r="50" spans="1:13" ht="33.950000000000003" customHeight="1">
      <c r="A50" s="60"/>
      <c r="B50" s="44"/>
      <c r="C50" s="44"/>
      <c r="D50" s="31" t="s">
        <v>21</v>
      </c>
      <c r="E50" s="51"/>
      <c r="F50" s="32">
        <f t="shared" si="22"/>
        <v>1125</v>
      </c>
      <c r="G50" s="32">
        <f>G53</f>
        <v>0</v>
      </c>
      <c r="H50" s="32">
        <f t="shared" ref="H50:L50" si="24">H53</f>
        <v>225</v>
      </c>
      <c r="I50" s="32">
        <f t="shared" si="24"/>
        <v>225</v>
      </c>
      <c r="J50" s="32">
        <f t="shared" si="24"/>
        <v>225</v>
      </c>
      <c r="K50" s="32">
        <f t="shared" si="24"/>
        <v>225</v>
      </c>
      <c r="L50" s="32">
        <f t="shared" si="24"/>
        <v>225</v>
      </c>
      <c r="M50" s="12"/>
    </row>
    <row r="51" spans="1:13" ht="51" customHeight="1">
      <c r="A51" s="60"/>
      <c r="B51" s="44"/>
      <c r="C51" s="44"/>
      <c r="D51" s="31" t="s">
        <v>22</v>
      </c>
      <c r="E51" s="51"/>
      <c r="F51" s="32">
        <f t="shared" si="22"/>
        <v>1125</v>
      </c>
      <c r="G51" s="32">
        <f>G54</f>
        <v>0</v>
      </c>
      <c r="H51" s="32">
        <f t="shared" ref="H51:L51" si="25">H54</f>
        <v>225</v>
      </c>
      <c r="I51" s="32">
        <f t="shared" si="25"/>
        <v>225</v>
      </c>
      <c r="J51" s="32">
        <f t="shared" si="25"/>
        <v>225</v>
      </c>
      <c r="K51" s="32">
        <f t="shared" si="25"/>
        <v>225</v>
      </c>
      <c r="L51" s="32">
        <f t="shared" si="25"/>
        <v>225</v>
      </c>
      <c r="M51" s="12"/>
    </row>
    <row r="52" spans="1:13" ht="48.95" customHeight="1">
      <c r="A52" s="60" t="s">
        <v>65</v>
      </c>
      <c r="B52" s="44" t="s">
        <v>66</v>
      </c>
      <c r="C52" s="44" t="s">
        <v>19</v>
      </c>
      <c r="D52" s="29" t="s">
        <v>13</v>
      </c>
      <c r="E52" s="33"/>
      <c r="F52" s="34">
        <f t="shared" si="22"/>
        <v>2250</v>
      </c>
      <c r="G52" s="34">
        <f t="shared" ref="G52:L52" si="26">G53+G54</f>
        <v>0</v>
      </c>
      <c r="H52" s="34">
        <f t="shared" si="26"/>
        <v>450</v>
      </c>
      <c r="I52" s="34">
        <f t="shared" si="26"/>
        <v>450</v>
      </c>
      <c r="J52" s="34">
        <f t="shared" si="26"/>
        <v>450</v>
      </c>
      <c r="K52" s="34">
        <f t="shared" si="26"/>
        <v>450</v>
      </c>
      <c r="L52" s="34">
        <f t="shared" si="26"/>
        <v>450</v>
      </c>
      <c r="M52" s="12"/>
    </row>
    <row r="53" spans="1:13" ht="71.099999999999994" customHeight="1">
      <c r="A53" s="60"/>
      <c r="B53" s="44"/>
      <c r="C53" s="44"/>
      <c r="D53" s="31" t="s">
        <v>21</v>
      </c>
      <c r="E53" s="35" t="s">
        <v>67</v>
      </c>
      <c r="F53" s="36">
        <f t="shared" si="22"/>
        <v>1125</v>
      </c>
      <c r="G53" s="36">
        <v>0</v>
      </c>
      <c r="H53" s="36">
        <v>225</v>
      </c>
      <c r="I53" s="36">
        <v>225</v>
      </c>
      <c r="J53" s="36">
        <v>225</v>
      </c>
      <c r="K53" s="36">
        <v>225</v>
      </c>
      <c r="L53" s="36">
        <v>225</v>
      </c>
      <c r="M53" s="12"/>
    </row>
    <row r="54" spans="1:13" ht="111" customHeight="1">
      <c r="A54" s="60"/>
      <c r="B54" s="44"/>
      <c r="C54" s="44"/>
      <c r="D54" s="31" t="s">
        <v>22</v>
      </c>
      <c r="E54" s="37" t="s">
        <v>67</v>
      </c>
      <c r="F54" s="36">
        <f t="shared" si="22"/>
        <v>1125</v>
      </c>
      <c r="G54" s="36">
        <v>0</v>
      </c>
      <c r="H54" s="36">
        <v>225</v>
      </c>
      <c r="I54" s="36">
        <v>225</v>
      </c>
      <c r="J54" s="36">
        <v>225</v>
      </c>
      <c r="K54" s="36">
        <v>225</v>
      </c>
      <c r="L54" s="36">
        <v>225</v>
      </c>
      <c r="M54" s="12"/>
    </row>
    <row r="55" spans="1:13" ht="12.75" customHeight="1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42" t="s">
        <v>74</v>
      </c>
      <c r="M55" s="12"/>
    </row>
    <row r="56" spans="1:13" ht="12.75" customHeight="1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</row>
    <row r="57" spans="1:13" ht="12.75" customHeight="1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</row>
    <row r="58" spans="1:13" ht="12.75" customHeight="1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</row>
    <row r="59" spans="1:13" ht="12.75" customHeight="1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</row>
    <row r="60" spans="1:13" ht="12.75" customHeight="1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</row>
    <row r="61" spans="1:13" ht="12.75" customHeight="1">
      <c r="D61" s="12"/>
      <c r="E61" s="12"/>
      <c r="F61" s="12"/>
      <c r="G61" s="12"/>
      <c r="H61" s="12"/>
      <c r="I61" s="12"/>
      <c r="J61" s="12"/>
      <c r="K61" s="12"/>
      <c r="L61" s="12"/>
    </row>
    <row r="62" spans="1:13" ht="12.75" customHeight="1">
      <c r="D62" s="12"/>
      <c r="E62" s="12"/>
      <c r="F62" s="12"/>
      <c r="G62" s="12"/>
      <c r="H62" s="12"/>
      <c r="I62" s="12"/>
      <c r="J62" s="12"/>
      <c r="K62" s="12"/>
      <c r="L62" s="12"/>
    </row>
  </sheetData>
  <mergeCells count="78">
    <mergeCell ref="K4:L6"/>
    <mergeCell ref="B26:B28"/>
    <mergeCell ref="C26:C28"/>
    <mergeCell ref="A7:L7"/>
    <mergeCell ref="A8:L8"/>
    <mergeCell ref="A9:L9"/>
    <mergeCell ref="F11:L11"/>
    <mergeCell ref="A17:L17"/>
    <mergeCell ref="A11:A12"/>
    <mergeCell ref="A14:A16"/>
    <mergeCell ref="A18:A20"/>
    <mergeCell ref="A21:A23"/>
    <mergeCell ref="D11:D12"/>
    <mergeCell ref="E11:E12"/>
    <mergeCell ref="E14:E16"/>
    <mergeCell ref="E18:E20"/>
    <mergeCell ref="E21:E23"/>
    <mergeCell ref="C11:C12"/>
    <mergeCell ref="C14:C16"/>
    <mergeCell ref="C18:C20"/>
    <mergeCell ref="C21:C23"/>
    <mergeCell ref="C24:C25"/>
    <mergeCell ref="A26:A28"/>
    <mergeCell ref="A49:A51"/>
    <mergeCell ref="A39:A40"/>
    <mergeCell ref="A41:A42"/>
    <mergeCell ref="A43:A44"/>
    <mergeCell ref="A45:A46"/>
    <mergeCell ref="A47:A48"/>
    <mergeCell ref="A37:A38"/>
    <mergeCell ref="A29:A30"/>
    <mergeCell ref="A31:A32"/>
    <mergeCell ref="A33:A34"/>
    <mergeCell ref="C39:C40"/>
    <mergeCell ref="C41:C42"/>
    <mergeCell ref="C29:C30"/>
    <mergeCell ref="A52:A54"/>
    <mergeCell ref="B11:B12"/>
    <mergeCell ref="B14:B16"/>
    <mergeCell ref="B18:B20"/>
    <mergeCell ref="B21:B23"/>
    <mergeCell ref="B24:B25"/>
    <mergeCell ref="B29:B30"/>
    <mergeCell ref="B31:B32"/>
    <mergeCell ref="B33:B34"/>
    <mergeCell ref="B35:B36"/>
    <mergeCell ref="B37:B38"/>
    <mergeCell ref="B39:B40"/>
    <mergeCell ref="B41:B42"/>
    <mergeCell ref="A35:A36"/>
    <mergeCell ref="A24:A25"/>
    <mergeCell ref="C31:C32"/>
    <mergeCell ref="C33:C34"/>
    <mergeCell ref="C35:C36"/>
    <mergeCell ref="C37:C38"/>
    <mergeCell ref="E41:E42"/>
    <mergeCell ref="E43:E44"/>
    <mergeCell ref="E45:E46"/>
    <mergeCell ref="E24:E25"/>
    <mergeCell ref="E26:E27"/>
    <mergeCell ref="E29:E30"/>
    <mergeCell ref="E31:E32"/>
    <mergeCell ref="K1:L3"/>
    <mergeCell ref="C49:C51"/>
    <mergeCell ref="C52:C54"/>
    <mergeCell ref="B43:B44"/>
    <mergeCell ref="B47:B48"/>
    <mergeCell ref="B49:B51"/>
    <mergeCell ref="B52:B54"/>
    <mergeCell ref="B45:B46"/>
    <mergeCell ref="C45:C46"/>
    <mergeCell ref="C43:C44"/>
    <mergeCell ref="C47:C48"/>
    <mergeCell ref="E33:E34"/>
    <mergeCell ref="E49:E51"/>
    <mergeCell ref="E35:E36"/>
    <mergeCell ref="E37:E38"/>
    <mergeCell ref="E39:E40"/>
  </mergeCells>
  <pageMargins left="7.874015748031496E-2" right="3.937007874015748E-2" top="0.19685039370078741" bottom="0" header="0.11811023622047245" footer="0.11811023622047245"/>
  <pageSetup paperSize="9" scale="80" fitToHeight="0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Бюджет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2025-04-22T07:46:43Z</cp:lastPrinted>
  <dcterms:created xsi:type="dcterms:W3CDTF">2024-12-11T08:58:00Z</dcterms:created>
  <dcterms:modified xsi:type="dcterms:W3CDTF">2025-05-16T10:21:06Z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33C754DA49114748B697A4FD8B5B3645_13</vt:lpwstr>
  </property>
  <property fmtid="{D5CDD505-2E9C-101B-9397-08002B2CF9AE}" pid="3" name="KSOProductBuildVer">
    <vt:lpwstr>1049-12.2.0.17153</vt:lpwstr>
  </property>
</Properties>
</file>